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itservicemanagementcqcorg.sharepoint.com/sites/HealthwatchNetworks/Shared Documents/Internal/Network website items/"/>
    </mc:Choice>
  </mc:AlternateContent>
  <xr:revisionPtr revIDLastSave="0" documentId="8_{D4F1E8E8-1C3D-4066-96CB-735EFD56F322}" xr6:coauthVersionLast="47" xr6:coauthVersionMax="47" xr10:uidLastSave="{00000000-0000-0000-0000-000000000000}"/>
  <bookViews>
    <workbookView xWindow="-98" yWindow="-98" windowWidth="20715" windowHeight="13276" firstSheet="1" activeTab="1" xr2:uid="{630E7808-BAF5-4236-8998-EB67DF27E979}"/>
  </bookViews>
  <sheets>
    <sheet name="Cover Sheet" sheetId="6" r:id="rId1"/>
    <sheet name="Read First - Instructions" sheetId="4" r:id="rId2"/>
    <sheet name="Self-Assessment Sheet" sheetId="2" r:id="rId3"/>
    <sheet name="Lists"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5" i="2" l="1"/>
  <c r="C61" i="2"/>
  <c r="C9" i="2" l="1"/>
  <c r="C63" i="2" l="1"/>
  <c r="C60" i="2"/>
  <c r="C11" i="2"/>
  <c r="C8" i="2" l="1"/>
  <c r="C25" i="2" l="1"/>
  <c r="C59" i="2" l="1"/>
  <c r="C43" i="2"/>
  <c r="C42" i="2"/>
  <c r="C37" i="2"/>
  <c r="C22" i="2"/>
  <c r="C20" i="2"/>
  <c r="C19" i="2"/>
  <c r="C18" i="2"/>
  <c r="C13" i="2"/>
  <c r="C10" i="2"/>
  <c r="C4" i="2"/>
  <c r="C3" i="2"/>
  <c r="C74" i="2" l="1"/>
  <c r="C70" i="2"/>
  <c r="C68" i="2"/>
  <c r="C56" i="2"/>
  <c r="C64" i="2"/>
  <c r="C65" i="2"/>
  <c r="C62" i="2"/>
  <c r="C66" i="2"/>
  <c r="C67" i="2"/>
  <c r="C69" i="2"/>
  <c r="C71" i="2"/>
  <c r="C72" i="2"/>
  <c r="C73" i="2"/>
  <c r="C75" i="2"/>
  <c r="C76" i="2"/>
  <c r="C28" i="2"/>
  <c r="C46" i="2"/>
  <c r="C47" i="2"/>
  <c r="C48" i="2"/>
  <c r="C49" i="2"/>
  <c r="C50" i="2"/>
  <c r="C51" i="2"/>
  <c r="C52" i="2"/>
  <c r="C53" i="2"/>
  <c r="C54" i="2"/>
  <c r="C55" i="2"/>
  <c r="C44" i="2"/>
  <c r="C32" i="2"/>
  <c r="C58" i="2"/>
  <c r="C27" i="2"/>
  <c r="C6" i="2"/>
  <c r="C7" i="2"/>
  <c r="C5" i="2"/>
  <c r="C12" i="2"/>
  <c r="C14" i="2"/>
  <c r="C15" i="2"/>
  <c r="C16" i="2"/>
  <c r="C17" i="2"/>
  <c r="C21" i="2"/>
  <c r="C23" i="2"/>
  <c r="C24" i="2"/>
  <c r="C26" i="2"/>
  <c r="C29" i="2"/>
  <c r="C30" i="2"/>
  <c r="C31" i="2"/>
  <c r="C33" i="2"/>
  <c r="C34" i="2"/>
  <c r="C35" i="2"/>
  <c r="C36" i="2"/>
  <c r="C38" i="2"/>
  <c r="C39" i="2"/>
  <c r="C40" i="2"/>
  <c r="C77" i="2" l="1"/>
  <c r="D2" i="2"/>
  <c r="D4" i="2" s="1"/>
  <c r="D6" i="2"/>
  <c r="D8" i="2" l="1"/>
  <c r="E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Turner, Jon</author>
  </authors>
  <commentList>
    <comment ref="C1" authorId="0" shapeId="0" xr:uid="{67CA8B94-EFBE-4734-9AEF-16EFA175B65C}">
      <text>
        <r>
          <rPr>
            <b/>
            <sz val="9"/>
            <color indexed="81"/>
            <rFont val="Tahoma"/>
            <family val="2"/>
          </rPr>
          <t>Turner, Jon:</t>
        </r>
        <r>
          <rPr>
            <sz val="9"/>
            <color indexed="81"/>
            <rFont val="Tahoma"/>
            <family val="2"/>
          </rPr>
          <t xml:space="preserve">
=IF (CONDITION X, OUTPUT B, IF (CONDITION Y, OUTPUT C, OUTPUT D)))</t>
        </r>
      </text>
    </comment>
  </commentList>
</comments>
</file>

<file path=xl/sharedStrings.xml><?xml version="1.0" encoding="utf-8"?>
<sst xmlns="http://schemas.openxmlformats.org/spreadsheetml/2006/main" count="139" uniqueCount="133">
  <si>
    <t>Impact self-assessment sheet</t>
  </si>
  <si>
    <t>Version 1. Published September 2021</t>
  </si>
  <si>
    <t>Welcome to the Healthwatch Impact self-assessment sheet</t>
  </si>
  <si>
    <t>Introduction</t>
  </si>
  <si>
    <t>Please note: This spreadsheet contains hidden columns that include formula to help create your score. Adding or deleting columns or rows may result in the sheet not working.</t>
  </si>
  <si>
    <t>Completing the sheet</t>
  </si>
  <si>
    <t>How to complete the sheet</t>
  </si>
  <si>
    <t>Working out the percentage score</t>
  </si>
  <si>
    <t>The percentage score increases as you mark more of the descriptors as 'Met' or 'Partly Met'. The score gives you a benchmark that you use to see how you improve over time. There is no recommended score. Given the large range of descriptors then it is unlikely a Healthwatch will meet every point fully.
•	Descriptors that include the word [Fundamental]score more highly as they are more essential to focusing on outcomes and impact.
•	Descriptors that include the word [Additional] contribute a lower score as these are likely to be a lower priority.</t>
  </si>
  <si>
    <t>Equality diversity and inclusion</t>
  </si>
  <si>
    <t xml:space="preserve">Some descriptors refer to using an intersectional approach. This involves acknowledging that social groups are not homogeneous.
For example, when looking at a health or care service for women – an intersectional approach would look at what barriers are experienced by different groups of women. This could be thinking about elements such as age, sexuality, ethnicity, disability, pregnancy and caring responsibilities.   </t>
  </si>
  <si>
    <t>Next steps</t>
  </si>
  <si>
    <t>Celebrate what you are already doing to focus your work on outcomes and impact!
Next, look at elements where you’ve rated yourself as 'Not Met' or 'Partly Met'. Decide which area(s) you’d like to prioritise going forward. 
If you are completing this at the same time as your Quality Framework, then your Network Development Manager would welcome discussions at your review meeting about areas you're keen to develop and suggestions about any additional support or resources you feel Healthwatch England could provide to assist you and other Healthwatch.</t>
  </si>
  <si>
    <t>If you wish to refer to the full Quality Framework then click here.</t>
  </si>
  <si>
    <t>Screenshot 1 - click in the cell (here B3) to bring up the drop-down list of options and select your response</t>
  </si>
  <si>
    <t>Screenshot 2 - the third column provides relevant Quality Framework and other references</t>
  </si>
  <si>
    <t>Screenshot 3 - there is a column for your own notes if you want to use this for anything</t>
  </si>
  <si>
    <t>Descriptor</t>
  </si>
  <si>
    <t>Select option from drop-down list
Met / Partly Met / Not Met</t>
  </si>
  <si>
    <t>Scoring Tally</t>
  </si>
  <si>
    <t>Total N/As</t>
  </si>
  <si>
    <t>Notes for myself</t>
  </si>
  <si>
    <t>Planning for Impact</t>
  </si>
  <si>
    <t>Relevant Quality Framework
references / useful links</t>
  </si>
  <si>
    <t>We have a decision making process that considers possible projects and research against criteria that include whether there is potential to achieve change. [Fundamental]</t>
  </si>
  <si>
    <t>Total Descriptors Count</t>
  </si>
  <si>
    <t>Leadership and Decision Making 2.3
Engagement, Involvement Reach 1.1</t>
  </si>
  <si>
    <t>We have a decision making process that includes considering demographic data, with the aim of prioritising issues of importance to seldom heard groups. [Fundamental]</t>
  </si>
  <si>
    <t>Leadership and Decision Making 2.3
Engagement, Involvement, Reach 1.2 &amp; 3.2</t>
  </si>
  <si>
    <t>Our planning process includes undertaking an Equality Impact Assessment for all long-term outcomes we are aiming to achieve.</t>
  </si>
  <si>
    <t>Total Tally</t>
  </si>
  <si>
    <t>Leadership and Decision Making 7.1</t>
  </si>
  <si>
    <t>We have identified and tackled barriers for seldom heard groups in our own way of working, to encourage involvement in our decision making process.</t>
  </si>
  <si>
    <t>Routinely, we actively involve seldom heard groups in the process of planning our priorities.</t>
  </si>
  <si>
    <t>Percentage Score</t>
  </si>
  <si>
    <t>Our planning and initiation of projects, delivery of ongoing programmes, and our research, include considering all aspects from an intersectional perspective. [See Instructions sheet for a definition]</t>
  </si>
  <si>
    <t>We use a Theory of Change process to focus on longer-term outcomes from the outset and this has helped us reshape projects; maybe changing their scope or taking a different approaches to the work. [Fundamental]</t>
  </si>
  <si>
    <t>Influence and Impact 3.1
This descriptor scores highest of all if 'Met'.</t>
  </si>
  <si>
    <t>Our Theory of Change process includes us being self-critical about assumptions we might be making and changing our approach to the project to take account of them. [Fundamental]</t>
  </si>
  <si>
    <t>We complete a stakeholder map for each project we start and consider that as part of our Theory of Change process. [Fundamental]</t>
  </si>
  <si>
    <t>We stay focussed on long-term outcomes as a project progresses, by reviewing and revising our Theory of Change for a piece of work as it develops.</t>
  </si>
  <si>
    <t>We produce a project plan for all research we are undertaking, that is based on aims and objectives that complement the outcomes in our Theory of Change. [Fundamental]</t>
  </si>
  <si>
    <t>Engagement, Involvement and Reach 2.1 &amp; 2.2</t>
  </si>
  <si>
    <t>Our project plans for research include steps to help ensure we gain meaningful insight, that reflects the needs and challenges faced by people from seldom heard groups.</t>
  </si>
  <si>
    <t>We produce a timeline as part of all research project plans that is realistic and allows us to obtain the data we need.</t>
  </si>
  <si>
    <t>We use our monitoring information and local demographic data to identify who we are not hearing from or engaging with and produce an annual plan identifying which seldom heard groups we will target.</t>
  </si>
  <si>
    <t>Our research reports include analysis and interpretation of the data, with a focus on our intended project outcomes, in addition to providing any raw responses and statistics.</t>
  </si>
  <si>
    <t>Our workplans allow sufficient time to follow-up and find out if outcomes have been achieved. [Fundamental]</t>
  </si>
  <si>
    <t>We understand the priority areas of interest of our Local Authority councillors and the Authority’s key strategies. [Fundamental]</t>
  </si>
  <si>
    <t>Influence and Impact 2.1 &amp; 2.3 &amp; 3.2</t>
  </si>
  <si>
    <t>We understand the priorities of key committees, such as Health and Wellbeing Board and Health Scrutiny Committees. [Fundamental]</t>
  </si>
  <si>
    <t>We understand the areas of interest, key projects, and demographics of people served by local Voluntary and Community Sector organisations, and their common issues and concerns.</t>
  </si>
  <si>
    <t>We understand the priority areas of interest and key strategies of local NHS stakeholders.</t>
  </si>
  <si>
    <t>We understand the equality strategy and commitments of our Local Authority and NHS stakeholders; using these to hold them to account.</t>
  </si>
  <si>
    <t>We map out the annual decision-making calendars of stakeholders we need to influence and review minutes of their key meetings, so we can judge the best time to send them our insight and reports to have maximum impact.</t>
  </si>
  <si>
    <t>We regularly review all meetings we attend to consider our purpose for attending, outcomes we're seeking, and the approach we take to achieving those outcomes.</t>
  </si>
  <si>
    <t>Where appropriate, we describe our current priorities to stakeholders in terms that align with their own interests and priorities, using language that they can relate to.</t>
  </si>
  <si>
    <t>If we sub-contract any of our activity, we include clear expectations on those sub-contractors about capturing outcomes of their work. (This descriptor has a 'Not Applicable' option)</t>
  </si>
  <si>
    <t xml:space="preserve">Collaboration  1.2
</t>
  </si>
  <si>
    <t>If we sub-contract any of our activity, we include clear expectations on those sub-contractors with regards to  our equality, diversity and inclusion standards. (This descriptor has a 'Not Applicable' option)</t>
  </si>
  <si>
    <t>We set joint priorities and work with other Healthwatch where this will produce better outcomes.</t>
  </si>
  <si>
    <t>Collaboration  2.1</t>
  </si>
  <si>
    <t>We develop relationships and collaborate with other organisations where this will lead to better outcomes.</t>
  </si>
  <si>
    <t>Collaboration  1.2</t>
  </si>
  <si>
    <t>When working in partnership with other Healthwatch and non-profit organisations, our joint planning includes considering shared ambitions, meeting our equality, diversity and inclusion standards, and a joint plan for how outcomes from the work will be communicated to relevant audiences.</t>
  </si>
  <si>
    <t>Theory of Change has been applied to our Enter and View programme, where we have one. (This descriptor has a 'Not Applicable' option)</t>
  </si>
  <si>
    <t>Our Local Authority funders’ service specification asks for reports on outcomes, and not solely activity and outputs.</t>
  </si>
  <si>
    <t>We keep updated on how other Healthwatch are planning for impact, external resources and good practice.</t>
  </si>
  <si>
    <t>People  3.3
Collaboration 2.3</t>
  </si>
  <si>
    <t>All board members understand how Theory of Change supports our Healthwatch work.</t>
  </si>
  <si>
    <t>Our chief officer is able to devote sufficient time to becoming and remaining personally established with key system stakeholders; so we are trusted and known for operating with integrity.</t>
  </si>
  <si>
    <t>All staff understand:
- the difference between outputs, short and medium-term outcomes, longer-term outcomes and impact;
- how Theory of Change supports our work
and can relate these concepts to their own areas of work. [Fundamental]</t>
  </si>
  <si>
    <t>People 3.3</t>
  </si>
  <si>
    <t>All volunteers, in addition to board members, understand the methods used to plan our projects (as appropriate to the activities they are involved in); the importance of outlining the issues we are aiming to influence; and the need to be clear about the outcomes we’re seeking.</t>
  </si>
  <si>
    <t>People 4.3</t>
  </si>
  <si>
    <t>All staff, board members and volunteers understand the importance of our equality, diversity and inclusion standards, and how an intersectional approach influences outcomes we seek and overall approach to our work.</t>
  </si>
  <si>
    <t>The board and chief officer consider principles of change management if we need to introduce new approaches and processes to develop our performance around outcomes and impact.</t>
  </si>
  <si>
    <t>Influence and Impact 2.1 &amp; 2.5</t>
  </si>
  <si>
    <t>Identifying Impact</t>
  </si>
  <si>
    <t>Our Theory of Change process includes setting outcome indicators that are proportionate, but tell us enough to be confident the outcomes have been achieved. [Fundamental]</t>
  </si>
  <si>
    <t>Influence and Impact 3.3</t>
  </si>
  <si>
    <t>We have processes and systems in place that enable us to record and then follow-up on anticipated outcomes of our work, and where necessary revisit them at appropriate intervals. [Fundamental]</t>
  </si>
  <si>
    <t>Influence and Impact 3.4</t>
  </si>
  <si>
    <t>Our processes and systems including identifying and accounting for unanticipated outcomes of our work.</t>
  </si>
  <si>
    <t>We have a learning culture and build in opportunities for reflection and evaluation.</t>
  </si>
  <si>
    <t>We identify how outcomes will be experienced by the people who need to access the relevant services, and don’t only focus on changes to systems and processes.</t>
  </si>
  <si>
    <t>We identify the likely wider impact of outcomes on people’s lives.</t>
  </si>
  <si>
    <t>We involve service users in evaluating improvements that have been achieved.</t>
  </si>
  <si>
    <t>Influence and Impact 4.1</t>
  </si>
  <si>
    <t>We are able to identify outcomes of work we have done to promote and support health and care commissioners and providers to include people in their own planning and decision making.</t>
  </si>
  <si>
    <t>Engagement, Involvement, Reach 3.3</t>
  </si>
  <si>
    <t>We consciously identify where the outcome of a piece of work has been to enhance our longer-term professional relationship with key stakeholders.</t>
  </si>
  <si>
    <t>We identify the outcomes and impact of our Advice/Information/Signposting services.</t>
  </si>
  <si>
    <t>Engagement, Involvement, Reach</t>
  </si>
  <si>
    <t>We identify measures and quantify our outcomes as far as is possible.</t>
  </si>
  <si>
    <t>We understand how to describe the impact of our smaller interventions that influence stakeholders to take a particular approach or shift their thinking.</t>
  </si>
  <si>
    <t>We understand and can articulate how delivery of the Healthwatch service brings additional social value.</t>
  </si>
  <si>
    <t>https://socialvalueuk.org/what-is-social-value/the-principles-of-social-value/</t>
  </si>
  <si>
    <t>We have undertaken a Social Return on Investment (SROI) exercise. [Additional]</t>
  </si>
  <si>
    <t>For a comprehensive guide to SROI, see here: https://socialvalueuk.org/resource/a-guide-to-social-return-on-investment-2012/</t>
  </si>
  <si>
    <t>Communicating Impact</t>
  </si>
  <si>
    <t>When producing reports and recommendations, we take account of how stakeholders will receive them, and ensure elements are adapted, where appropriate, so they can easily see the relevance to their own interests and priorities.</t>
  </si>
  <si>
    <t>We report on our work in a way that emphasises our outcomes; with outputs just to back up the story. [Fundamental]</t>
  </si>
  <si>
    <t>When appropriate, we draw on a wider national context to help describe our work and impact.</t>
  </si>
  <si>
    <t>Our Board, staff and volunteers understand the outcomes and impact we achieve and can describe their part in making these happen.</t>
  </si>
  <si>
    <t>When we report our outcomes and impact, we take steps to ensure that the format we use is visually engaging and the Healthwatch brand is clearly identifiable.</t>
  </si>
  <si>
    <t>We understand how the social value concepts of ‘attribution’, ‘deadweight’ and ‘drop-off’ relate to our impact, and have considered how the language we use to claim credit for what we’ve achieved might be adapted to take account of these.</t>
  </si>
  <si>
    <t>https://www.seechangemagazine.com/four-factors-to-consider-when-evaluating-outcomes/</t>
  </si>
  <si>
    <t>We believe we communicate our outcomes and impact to our funder in terms that resonate with them and with reference to their wider strategies and priorities.</t>
  </si>
  <si>
    <t>Sustainability and Resilience 1.1</t>
  </si>
  <si>
    <t>We don’t only believe the above to be true - we’ve tested it out with our funder and have evidence we do this successfully. [Additional]</t>
  </si>
  <si>
    <t>We believe our communications convey to the public the value of sharing their insight and experience.</t>
  </si>
  <si>
    <t>We don’t only believe the above to be true - we’ve tested it out with the public and have evidence we do this successfully. [Additional]</t>
  </si>
  <si>
    <t>We take proactive steps to communicate our outcomes and impact to different segments of our local community.</t>
  </si>
  <si>
    <t>Influence and Impact 1.1 &amp; 4.2</t>
  </si>
  <si>
    <t>Where possible, we feedback on outcomes and impact to those who took part in our research in terms that align with their interests and priorities, using accessible formats and language.</t>
  </si>
  <si>
    <t>We regularly communicate the outcomes and impact of our Advice/Information/Signposting services in a way that helps promote our service to the public and our funders, whilst maintaining confidentiality.</t>
  </si>
  <si>
    <t>Our social media includes some reporting of outcomes and impact suitable to the audience for the particular platform. [Additional]</t>
  </si>
  <si>
    <t>We have a specific section of our website that demonstrates the difference Healthwatch and the public voice has made to people’s experience of services and their lives.</t>
  </si>
  <si>
    <t>We share our outcomes and impact with Healthwatch England.</t>
  </si>
  <si>
    <t>Met</t>
  </si>
  <si>
    <t>Partly Met</t>
  </si>
  <si>
    <t>Not Met</t>
  </si>
  <si>
    <t>Not Applicable</t>
  </si>
  <si>
    <r>
      <rPr>
        <sz val="11"/>
        <color theme="1"/>
        <rFont val="Century Gothic"/>
        <family val="2"/>
      </rPr>
      <t xml:space="preserve">This self-assessment sheet is designed to help you to identify how you can further develop the focus of your work to be on outcomes and impact. 
You can complete it as an optional add-on to the Quality Framework process or on its own. 
We have included a wide range of aspirational descriptors that refer to systems, process, approaches and actions that could help you to plan, identify and communicate your impact. However, there is no expectation that you would have everything in place all the time. 
It's designed for you to be able to work through in a way that best suits you and fits with your Healthwatch's priorities at this point in time.
</t>
    </r>
    <r>
      <rPr>
        <b/>
        <sz val="11"/>
        <color theme="1"/>
        <rFont val="Century Gothic"/>
        <family val="2"/>
      </rPr>
      <t>This process will take up to an hour to complete.</t>
    </r>
  </si>
  <si>
    <t>Read each descriptor and select an option from the drop-down list in column B to rate how you feel your Healthwatch performs against that statement. 
•	Choose 'Met' if you feel your Healthwatch demonstrates that descriptor most of the time, or in most circumstances.
•	Choose 'Partly Met' if you feel your Healthwatch sometimes demonstrates that descriptor.
•	Choose 'Not Met' if you feel your Healthwatch rarely or never demonstrates that descriptor.
For a small number of descriptors there is also a 'Not Applicable' option.</t>
  </si>
  <si>
    <t>https://network.healthwatch.co.uk/guidance/2023-09-11/social-value-why-its-important-and-tips-success</t>
  </si>
  <si>
    <t>We understand and consider the Social Value Principles.*</t>
  </si>
  <si>
    <t>*See also: Social value - why it's important and tips for success.</t>
  </si>
  <si>
    <t>https://network.healthwatch.co.uk/guidance/2022-03-22/getting-started-healthwatch-brand</t>
  </si>
  <si>
    <t>We take account of the Healthwatch Brand guidelines in deciding on the tone of voice to use in our communications.</t>
  </si>
  <si>
    <t>We can highlight communications where we have championed our value of ‘equity’ – in the context of using insight and feedback to drive positive change.</t>
  </si>
  <si>
    <t>We can highlight communications where we have championed our value of ‘collaboration’ – in the context of having worked with others to increase impact.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</si>
</sst>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Trebuchet MS"/>
      <family val="2"/>
    </font>
    <font>
      <sz val="9"/>
      <color indexed="81"/>
      <name val="Tahoma"/>
      <family val="2"/>
    </font>
    <font>
      <b/>
      <sz val="9"/>
      <color indexed="81"/>
      <name val="Tahoma"/>
      <family val="2"/>
    </font>
    <font>
      <u/>
      <sz val="11"/>
      <color theme="10"/>
      <name val="Calibri"/>
      <family val="2"/>
      <scheme val="minor"/>
    </font>
    <font>
      <b/>
      <sz val="24"/>
      <color theme="0"/>
      <name val="Trebuchet MS"/>
      <family val="2"/>
    </font>
    <font>
      <b/>
      <sz val="12"/>
      <color theme="0"/>
      <name val="Century Gothic"/>
      <family val="2"/>
    </font>
    <font>
      <sz val="11"/>
      <color theme="1"/>
      <name val="Century Gothic"/>
      <family val="2"/>
    </font>
    <font>
      <b/>
      <sz val="11"/>
      <color theme="1"/>
      <name val="Century Gothic"/>
      <family val="2"/>
    </font>
    <font>
      <sz val="10"/>
      <color theme="1"/>
      <name val="Century Gothic"/>
      <family val="2"/>
    </font>
    <font>
      <b/>
      <sz val="11"/>
      <color theme="3"/>
      <name val="Century Gothic"/>
      <family val="2"/>
    </font>
    <font>
      <u/>
      <sz val="11"/>
      <color theme="10"/>
      <name val="Century Gothic"/>
      <family val="2"/>
    </font>
    <font>
      <b/>
      <sz val="10"/>
      <color theme="1"/>
      <name val="Century Gothic"/>
      <family val="2"/>
    </font>
    <font>
      <b/>
      <sz val="14"/>
      <color theme="1"/>
      <name val="Century Gothic"/>
      <family val="2"/>
    </font>
    <font>
      <sz val="12"/>
      <color theme="0" tint="-4.9989318521683403E-2"/>
      <name val="Century Gothic"/>
      <family val="2"/>
    </font>
  </fonts>
  <fills count="7">
    <fill>
      <patternFill patternType="none"/>
    </fill>
    <fill>
      <patternFill patternType="gray125"/>
    </fill>
    <fill>
      <patternFill patternType="solid">
        <fgColor rgb="FF004F6B"/>
        <bgColor indexed="64"/>
      </patternFill>
    </fill>
    <fill>
      <patternFill patternType="solid">
        <fgColor rgb="FFE83D97"/>
        <bgColor indexed="64"/>
      </patternFill>
    </fill>
    <fill>
      <patternFill patternType="solid">
        <fgColor rgb="FF84BD00"/>
        <bgColor indexed="64"/>
      </patternFill>
    </fill>
    <fill>
      <patternFill patternType="solid">
        <fgColor theme="9"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rgb="FF84BD00"/>
      </left>
      <right style="thick">
        <color rgb="FF84BD00"/>
      </right>
      <top style="thin">
        <color indexed="64"/>
      </top>
      <bottom style="thin">
        <color indexed="64"/>
      </bottom>
      <diagonal/>
    </border>
    <border>
      <left style="thick">
        <color rgb="FFFFC000"/>
      </left>
      <right style="thick">
        <color rgb="FFFFC000"/>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38">
    <xf numFmtId="0" fontId="0" fillId="0" borderId="0" xfId="0"/>
    <xf numFmtId="0" fontId="1" fillId="0" borderId="0" xfId="0" applyFont="1"/>
    <xf numFmtId="0" fontId="5" fillId="4" borderId="0" xfId="0" applyFont="1" applyFill="1" applyAlignment="1">
      <alignment horizontal="left" vertical="top" wrapText="1"/>
    </xf>
    <xf numFmtId="0" fontId="6" fillId="2" borderId="3" xfId="0" applyFont="1" applyFill="1" applyBorder="1" applyAlignment="1">
      <alignment horizontal="center" vertical="center" wrapText="1"/>
    </xf>
    <xf numFmtId="0" fontId="7" fillId="0" borderId="0" xfId="0" applyFont="1"/>
    <xf numFmtId="0" fontId="6" fillId="4" borderId="0" xfId="0" applyFont="1" applyFill="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10" fillId="5" borderId="0" xfId="0" applyFont="1" applyFill="1" applyAlignment="1">
      <alignment horizontal="left" vertical="top" wrapText="1"/>
    </xf>
    <xf numFmtId="0" fontId="7" fillId="0" borderId="0" xfId="0" applyFont="1" applyAlignment="1">
      <alignment horizontal="left" vertical="top" wrapText="1"/>
    </xf>
    <xf numFmtId="0" fontId="7" fillId="0" borderId="0" xfId="0" applyFont="1" applyAlignment="1">
      <alignment vertical="center" wrapText="1"/>
    </xf>
    <xf numFmtId="0" fontId="9" fillId="0" borderId="0" xfId="0" applyFont="1"/>
    <xf numFmtId="0" fontId="11" fillId="0" borderId="0" xfId="1" applyFont="1" applyFill="1" applyBorder="1" applyAlignment="1">
      <alignment horizontal="left" vertical="top"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9" fillId="0" borderId="2" xfId="0" applyFont="1" applyBorder="1"/>
    <xf numFmtId="0" fontId="12" fillId="0" borderId="0" xfId="0" applyFont="1"/>
    <xf numFmtId="0" fontId="13" fillId="4" borderId="0" xfId="0" applyFont="1" applyFill="1"/>
    <xf numFmtId="0" fontId="6" fillId="3" borderId="1" xfId="0" applyFont="1" applyFill="1" applyBorder="1" applyAlignment="1">
      <alignment horizontal="left" vertical="top" wrapText="1"/>
    </xf>
    <xf numFmtId="0" fontId="7" fillId="3" borderId="1" xfId="0" applyFont="1" applyFill="1" applyBorder="1" applyAlignment="1">
      <alignment horizontal="center"/>
    </xf>
    <xf numFmtId="0" fontId="14" fillId="2" borderId="1" xfId="0" applyFont="1" applyFill="1" applyBorder="1" applyAlignment="1">
      <alignment horizontal="center" vertical="center" wrapText="1"/>
    </xf>
    <xf numFmtId="0" fontId="9" fillId="0" borderId="1" xfId="0" applyFont="1" applyBorder="1" applyAlignment="1">
      <alignment wrapText="1"/>
    </xf>
    <xf numFmtId="0" fontId="7" fillId="0" borderId="4" xfId="0" applyFont="1" applyBorder="1" applyAlignment="1">
      <alignment vertical="top" wrapText="1"/>
    </xf>
    <xf numFmtId="0" fontId="7" fillId="0" borderId="2" xfId="0" applyFont="1" applyBorder="1" applyAlignment="1">
      <alignment horizontal="center"/>
    </xf>
    <xf numFmtId="0" fontId="7" fillId="0" borderId="1" xfId="0" applyFont="1" applyBorder="1" applyAlignment="1">
      <alignment wrapText="1"/>
    </xf>
    <xf numFmtId="0" fontId="7" fillId="0" borderId="1" xfId="0" applyFont="1" applyBorder="1" applyAlignment="1">
      <alignment vertical="top" wrapText="1"/>
    </xf>
    <xf numFmtId="0" fontId="7" fillId="0" borderId="1" xfId="0" applyFont="1" applyBorder="1" applyAlignment="1">
      <alignment horizontal="center"/>
    </xf>
    <xf numFmtId="0" fontId="7" fillId="0" borderId="1" xfId="0" applyFont="1" applyBorder="1"/>
    <xf numFmtId="164" fontId="9" fillId="0" borderId="0" xfId="0" applyNumberFormat="1" applyFont="1"/>
    <xf numFmtId="0" fontId="6" fillId="3" borderId="1" xfId="0" applyFont="1" applyFill="1" applyBorder="1" applyAlignment="1">
      <alignment vertical="top" wrapText="1"/>
    </xf>
    <xf numFmtId="0" fontId="7" fillId="0" borderId="5" xfId="0" applyFont="1" applyBorder="1" applyAlignment="1">
      <alignment vertical="top" wrapText="1"/>
    </xf>
    <xf numFmtId="0" fontId="11" fillId="0" borderId="1" xfId="1" applyFont="1" applyBorder="1" applyAlignment="1">
      <alignment wrapText="1"/>
    </xf>
    <xf numFmtId="0" fontId="7" fillId="6" borderId="1" xfId="0" applyFont="1" applyFill="1" applyBorder="1" applyAlignment="1">
      <alignment vertical="top" wrapText="1"/>
    </xf>
    <xf numFmtId="0" fontId="7" fillId="0" borderId="0" xfId="0" applyFont="1" applyAlignment="1">
      <alignment vertical="top" wrapText="1"/>
    </xf>
    <xf numFmtId="0" fontId="7" fillId="0" borderId="0" xfId="0" applyFont="1" applyAlignment="1">
      <alignment horizontal="center"/>
    </xf>
    <xf numFmtId="0" fontId="7" fillId="0" borderId="0" xfId="0" applyFont="1" applyAlignment="1">
      <alignment wrapText="1"/>
    </xf>
    <xf numFmtId="0" fontId="11" fillId="0" borderId="0" xfId="1" applyFont="1" applyAlignment="1">
      <alignment vertical="top" wrapText="1"/>
    </xf>
    <xf numFmtId="0" fontId="11" fillId="0" borderId="1" xfId="1" applyFont="1" applyFill="1" applyBorder="1" applyAlignment="1">
      <alignment wrapText="1"/>
    </xf>
  </cellXfs>
  <cellStyles count="2">
    <cellStyle name="Hyperlink" xfId="1" builtinId="8"/>
    <cellStyle name="Normal" xfId="0" builtinId="0"/>
  </cellStyles>
  <dxfs count="2">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004F6B"/>
      <color rgb="FF84BD00"/>
      <color rgb="FFE83D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2257425</xdr:colOff>
      <xdr:row>2</xdr:row>
      <xdr:rowOff>171656</xdr:rowOff>
    </xdr:to>
    <xdr:pic>
      <xdr:nvPicPr>
        <xdr:cNvPr id="5" name="Picture 4">
          <a:extLst>
            <a:ext uri="{FF2B5EF4-FFF2-40B4-BE49-F238E27FC236}">
              <a16:creationId xmlns:a16="http://schemas.microsoft.com/office/drawing/2014/main" id="{CE073585-9601-4B5F-A552-3252756CD0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57425" cy="533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112395</xdr:rowOff>
    </xdr:from>
    <xdr:to>
      <xdr:col>1</xdr:col>
      <xdr:colOff>371635</xdr:colOff>
      <xdr:row>24</xdr:row>
      <xdr:rowOff>10477</xdr:rowOff>
    </xdr:to>
    <xdr:pic>
      <xdr:nvPicPr>
        <xdr:cNvPr id="2" name="Picture 1" descr="Screenshot showing how to select your response from the drop down menu in column B of the self assessment checklist. &#10;">
          <a:extLst>
            <a:ext uri="{FF2B5EF4-FFF2-40B4-BE49-F238E27FC236}">
              <a16:creationId xmlns:a16="http://schemas.microsoft.com/office/drawing/2014/main" id="{CCB369C3-9190-401B-9A14-AEC3CD51AAD4}"/>
            </a:ext>
          </a:extLst>
        </xdr:cNvPr>
        <xdr:cNvPicPr>
          <a:picLocks noChangeAspect="1"/>
        </xdr:cNvPicPr>
      </xdr:nvPicPr>
      <xdr:blipFill>
        <a:blip xmlns:r="http://schemas.openxmlformats.org/officeDocument/2006/relationships" r:embed="rId1"/>
        <a:stretch>
          <a:fillRect/>
        </a:stretch>
      </xdr:blipFill>
      <xdr:spPr>
        <a:xfrm>
          <a:off x="0" y="8561070"/>
          <a:ext cx="11292048" cy="1526857"/>
        </a:xfrm>
        <a:prstGeom prst="rect">
          <a:avLst/>
        </a:prstGeom>
      </xdr:spPr>
    </xdr:pic>
    <xdr:clientData/>
  </xdr:twoCellAnchor>
  <xdr:twoCellAnchor>
    <xdr:from>
      <xdr:col>0</xdr:col>
      <xdr:colOff>47625</xdr:colOff>
      <xdr:row>26</xdr:row>
      <xdr:rowOff>57150</xdr:rowOff>
    </xdr:from>
    <xdr:to>
      <xdr:col>1</xdr:col>
      <xdr:colOff>2252</xdr:colOff>
      <xdr:row>32</xdr:row>
      <xdr:rowOff>181119</xdr:rowOff>
    </xdr:to>
    <xdr:grpSp>
      <xdr:nvGrpSpPr>
        <xdr:cNvPr id="5" name="Group 4" descr="Screenshot showing reference to useful resources for more information&#10;">
          <a:extLst>
            <a:ext uri="{FF2B5EF4-FFF2-40B4-BE49-F238E27FC236}">
              <a16:creationId xmlns:a16="http://schemas.microsoft.com/office/drawing/2014/main" id="{4B5DC5C5-D3EB-4AE9-8404-8BA7B7EEC50C}"/>
            </a:ext>
            <a:ext uri="{147F2762-F138-4A5C-976F-8EAC2B608ADB}">
              <a16:predDERef xmlns:a16="http://schemas.microsoft.com/office/drawing/2014/main" pred="{CCB369C3-9190-401B-9A14-AEC3CD51AAD4}"/>
            </a:ext>
          </a:extLst>
        </xdr:cNvPr>
        <xdr:cNvGrpSpPr/>
      </xdr:nvGrpSpPr>
      <xdr:grpSpPr>
        <a:xfrm>
          <a:off x="47625" y="10758488"/>
          <a:ext cx="10875040" cy="1209819"/>
          <a:chOff x="619730" y="9029603"/>
          <a:chExt cx="11275090" cy="1314691"/>
        </a:xfrm>
      </xdr:grpSpPr>
      <xdr:pic>
        <xdr:nvPicPr>
          <xdr:cNvPr id="4" name="Picture 3">
            <a:extLst>
              <a:ext uri="{FF2B5EF4-FFF2-40B4-BE49-F238E27FC236}">
                <a16:creationId xmlns:a16="http://schemas.microsoft.com/office/drawing/2014/main" id="{80C61E90-D7FE-48EB-82FF-C0DAE1FEFBC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730" y="9342120"/>
            <a:ext cx="11275090" cy="716280"/>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sp macro="" textlink="">
        <xdr:nvSpPr>
          <xdr:cNvPr id="3074" name="Oval 2">
            <a:extLst>
              <a:ext uri="{FF2B5EF4-FFF2-40B4-BE49-F238E27FC236}">
                <a16:creationId xmlns:a16="http://schemas.microsoft.com/office/drawing/2014/main" id="{51B9FF89-CD44-498F-AFFC-D959EABC0E67}"/>
              </a:ext>
            </a:extLst>
          </xdr:cNvPr>
          <xdr:cNvSpPr>
            <a:spLocks noChangeArrowheads="1"/>
          </xdr:cNvSpPr>
        </xdr:nvSpPr>
        <xdr:spPr bwMode="auto">
          <a:xfrm>
            <a:off x="8763097" y="9029603"/>
            <a:ext cx="3055523" cy="1314691"/>
          </a:xfrm>
          <a:prstGeom prst="ellipse">
            <a:avLst/>
          </a:prstGeom>
          <a:noFill/>
          <a:ln w="25400" algn="ctr">
            <a:solidFill>
              <a:srgbClr val="FF0000"/>
            </a:solidFill>
            <a:round/>
            <a:headEnd/>
            <a:tailEnd/>
          </a:ln>
          <a:effectLst/>
          <a:extLst>
            <a:ext uri="{909E8E84-426E-40DD-AFC4-6F175D3DCCD1}">
              <a14:hiddenFill xmlns:a14="http://schemas.microsoft.com/office/drawing/2010/main">
                <a:solidFill>
                  <a:srgbClr val="5B9BD5"/>
                </a:solid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sp>
    </xdr:grpSp>
    <xdr:clientData/>
  </xdr:twoCellAnchor>
  <xdr:twoCellAnchor>
    <xdr:from>
      <xdr:col>0</xdr:col>
      <xdr:colOff>0</xdr:colOff>
      <xdr:row>33</xdr:row>
      <xdr:rowOff>30480</xdr:rowOff>
    </xdr:from>
    <xdr:to>
      <xdr:col>0</xdr:col>
      <xdr:colOff>8153400</xdr:colOff>
      <xdr:row>42</xdr:row>
      <xdr:rowOff>150847</xdr:rowOff>
    </xdr:to>
    <xdr:grpSp>
      <xdr:nvGrpSpPr>
        <xdr:cNvPr id="7" name="Group 6" descr="Screenshot showing column F on the self assessment sheet where you can record notes for yourself. ">
          <a:extLst>
            <a:ext uri="{FF2B5EF4-FFF2-40B4-BE49-F238E27FC236}">
              <a16:creationId xmlns:a16="http://schemas.microsoft.com/office/drawing/2014/main" id="{495A3407-C3F1-4EAF-8640-C83BCFA35F0A}"/>
            </a:ext>
            <a:ext uri="{147F2762-F138-4A5C-976F-8EAC2B608ADB}">
              <a16:predDERef xmlns:a16="http://schemas.microsoft.com/office/drawing/2014/main" pred="{4B5DC5C5-D3EB-4AE9-8404-8BA7B7EEC50C}"/>
            </a:ext>
          </a:extLst>
        </xdr:cNvPr>
        <xdr:cNvGrpSpPr/>
      </xdr:nvGrpSpPr>
      <xdr:grpSpPr>
        <a:xfrm>
          <a:off x="0" y="12003405"/>
          <a:ext cx="8153400" cy="1749142"/>
          <a:chOff x="571500" y="10706100"/>
          <a:chExt cx="8153400" cy="1777717"/>
        </a:xfrm>
      </xdr:grpSpPr>
      <xdr:pic>
        <xdr:nvPicPr>
          <xdr:cNvPr id="6" name="Picture 5">
            <a:extLst>
              <a:ext uri="{FF2B5EF4-FFF2-40B4-BE49-F238E27FC236}">
                <a16:creationId xmlns:a16="http://schemas.microsoft.com/office/drawing/2014/main" id="{31BF607A-8957-48E1-8B6E-55875F163EBA}"/>
              </a:ext>
            </a:extLst>
          </xdr:cNvPr>
          <xdr:cNvPicPr>
            <a:picLocks noChangeAspect="1"/>
          </xdr:cNvPicPr>
        </xdr:nvPicPr>
        <xdr:blipFill>
          <a:blip xmlns:r="http://schemas.openxmlformats.org/officeDocument/2006/relationships" r:embed="rId3"/>
          <a:stretch>
            <a:fillRect/>
          </a:stretch>
        </xdr:blipFill>
        <xdr:spPr>
          <a:xfrm>
            <a:off x="571500" y="10919460"/>
            <a:ext cx="8153400" cy="1564357"/>
          </a:xfrm>
          <a:prstGeom prst="rect">
            <a:avLst/>
          </a:prstGeom>
        </xdr:spPr>
      </xdr:pic>
      <xdr:sp macro="" textlink="">
        <xdr:nvSpPr>
          <xdr:cNvPr id="3075" name="Oval 3">
            <a:extLst>
              <a:ext uri="{FF2B5EF4-FFF2-40B4-BE49-F238E27FC236}">
                <a16:creationId xmlns:a16="http://schemas.microsoft.com/office/drawing/2014/main" id="{AFD8D9BD-9338-4060-9B21-BBE497EF2964}"/>
              </a:ext>
            </a:extLst>
          </xdr:cNvPr>
          <xdr:cNvSpPr>
            <a:spLocks noChangeArrowheads="1"/>
          </xdr:cNvSpPr>
        </xdr:nvSpPr>
        <xdr:spPr bwMode="auto">
          <a:xfrm>
            <a:off x="5996940" y="10706100"/>
            <a:ext cx="2567940" cy="1104900"/>
          </a:xfrm>
          <a:prstGeom prst="ellipse">
            <a:avLst/>
          </a:prstGeom>
          <a:noFill/>
          <a:ln w="25400" algn="ctr">
            <a:solidFill>
              <a:srgbClr val="FF0000"/>
            </a:solidFill>
            <a:round/>
            <a:headEnd/>
            <a:tailEnd/>
          </a:ln>
          <a:effectLst/>
          <a:extLst>
            <a:ext uri="{909E8E84-426E-40DD-AFC4-6F175D3DCCD1}">
              <a14:hiddenFill xmlns:a14="http://schemas.microsoft.com/office/drawing/2010/main">
                <a:solidFill>
                  <a:srgbClr val="5B9BD5"/>
                </a:solid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1176867</xdr:colOff>
      <xdr:row>1</xdr:row>
      <xdr:rowOff>76200</xdr:rowOff>
    </xdr:from>
    <xdr:to>
      <xdr:col>1</xdr:col>
      <xdr:colOff>1498600</xdr:colOff>
      <xdr:row>1</xdr:row>
      <xdr:rowOff>338667</xdr:rowOff>
    </xdr:to>
    <xdr:sp macro="" textlink="">
      <xdr:nvSpPr>
        <xdr:cNvPr id="2" name="Arrow: Down 1">
          <a:extLst>
            <a:ext uri="{FF2B5EF4-FFF2-40B4-BE49-F238E27FC236}">
              <a16:creationId xmlns:a16="http://schemas.microsoft.com/office/drawing/2014/main" id="{0CF42C75-EE47-4FC0-9AA2-48BF77F22A92}"/>
            </a:ext>
          </a:extLst>
        </xdr:cNvPr>
        <xdr:cNvSpPr/>
      </xdr:nvSpPr>
      <xdr:spPr>
        <a:xfrm>
          <a:off x="8305800" y="491067"/>
          <a:ext cx="321733" cy="262467"/>
        </a:xfrm>
        <a:prstGeom prst="downArrow">
          <a:avLst/>
        </a:prstGeom>
        <a:solidFill>
          <a:srgbClr val="004F6B"/>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network.healthwatch.co.uk/guidance/2022-08-22/quality-framework" TargetMode="Externa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ocialvalueuk.org/resource/a-guide-to-social-return-on-investment-2012/" TargetMode="External"/><Relationship Id="rId7" Type="http://schemas.openxmlformats.org/officeDocument/2006/relationships/drawing" Target="../drawings/drawing3.xml"/><Relationship Id="rId2" Type="http://schemas.openxmlformats.org/officeDocument/2006/relationships/hyperlink" Target="https://www.seechangemagazine.com/four-factors-to-consider-when-evaluating-outcomes/" TargetMode="External"/><Relationship Id="rId1" Type="http://schemas.openxmlformats.org/officeDocument/2006/relationships/hyperlink" Target="https://socialvalueuk.org/what-is-social-value/the-principles-of-social-value/" TargetMode="External"/><Relationship Id="rId6" Type="http://schemas.openxmlformats.org/officeDocument/2006/relationships/printerSettings" Target="../printerSettings/printerSettings3.bin"/><Relationship Id="rId5" Type="http://schemas.openxmlformats.org/officeDocument/2006/relationships/hyperlink" Target="https://network.healthwatch.co.uk/guidance/2022-03-22/getting-started-healthwatch-brand" TargetMode="External"/><Relationship Id="rId4" Type="http://schemas.openxmlformats.org/officeDocument/2006/relationships/hyperlink" Target="https://network.healthwatch.co.uk/guidance/2023-09-11/social-value-why-its-important-and-tips-success"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E5A5-C104-4147-AAA8-E7D1C6EEFE61}">
  <sheetPr>
    <tabColor rgb="FF004F6B"/>
  </sheetPr>
  <dimension ref="A4:A5"/>
  <sheetViews>
    <sheetView workbookViewId="0">
      <selection activeCell="A26" sqref="A26"/>
    </sheetView>
  </sheetViews>
  <sheetFormatPr defaultRowHeight="14.25" x14ac:dyDescent="0.45"/>
  <cols>
    <col min="1" max="1" width="106.59765625" customWidth="1"/>
  </cols>
  <sheetData>
    <row r="4" spans="1:1" ht="30.75" x14ac:dyDescent="0.45">
      <c r="A4" s="2" t="s">
        <v>0</v>
      </c>
    </row>
    <row r="5" spans="1:1" x14ac:dyDescent="0.45">
      <c r="A5" s="1" t="s">
        <v>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479B1-D01B-4649-A7B7-F9DD6C2C6FFA}">
  <sheetPr>
    <tabColor rgb="FF84BD00"/>
  </sheetPr>
  <dimension ref="A1:A33"/>
  <sheetViews>
    <sheetView tabSelected="1" zoomScaleNormal="100" workbookViewId="0">
      <selection activeCell="A2" sqref="A2"/>
    </sheetView>
  </sheetViews>
  <sheetFormatPr defaultRowHeight="14.25" x14ac:dyDescent="0.4"/>
  <cols>
    <col min="1" max="1" width="152.86328125" style="4" customWidth="1"/>
    <col min="2" max="16384" width="9.06640625" style="4"/>
  </cols>
  <sheetData>
    <row r="1" spans="1:1" ht="14.65" x14ac:dyDescent="0.4">
      <c r="A1" s="3" t="s">
        <v>2</v>
      </c>
    </row>
    <row r="2" spans="1:1" ht="14.65" x14ac:dyDescent="0.4">
      <c r="A2" s="5" t="s">
        <v>3</v>
      </c>
    </row>
    <row r="3" spans="1:1" ht="136.9" customHeight="1" x14ac:dyDescent="0.4">
      <c r="A3" s="6" t="s">
        <v>124</v>
      </c>
    </row>
    <row r="4" spans="1:1" ht="26.25" x14ac:dyDescent="0.4">
      <c r="A4" s="7" t="s">
        <v>4</v>
      </c>
    </row>
    <row r="5" spans="1:1" ht="14.65" x14ac:dyDescent="0.4">
      <c r="A5" s="5" t="s">
        <v>5</v>
      </c>
    </row>
    <row r="6" spans="1:1" x14ac:dyDescent="0.4">
      <c r="A6" s="8" t="s">
        <v>6</v>
      </c>
    </row>
    <row r="7" spans="1:1" ht="108.75" customHeight="1" x14ac:dyDescent="0.4">
      <c r="A7" s="9" t="s">
        <v>125</v>
      </c>
    </row>
    <row r="8" spans="1:1" ht="20.45" customHeight="1" x14ac:dyDescent="0.4">
      <c r="A8" s="8" t="s">
        <v>7</v>
      </c>
    </row>
    <row r="9" spans="1:1" ht="80.25" customHeight="1" x14ac:dyDescent="0.4">
      <c r="A9" s="9" t="s">
        <v>8</v>
      </c>
    </row>
    <row r="10" spans="1:1" ht="23.25" customHeight="1" x14ac:dyDescent="0.4">
      <c r="A10" s="8" t="s">
        <v>9</v>
      </c>
    </row>
    <row r="11" spans="1:1" ht="62.25" customHeight="1" x14ac:dyDescent="0.4">
      <c r="A11" s="10" t="s">
        <v>10</v>
      </c>
    </row>
    <row r="12" spans="1:1" ht="14.65" x14ac:dyDescent="0.4">
      <c r="A12" s="5" t="s">
        <v>11</v>
      </c>
    </row>
    <row r="13" spans="1:1" ht="114.75" customHeight="1" x14ac:dyDescent="0.4">
      <c r="A13" s="9" t="s">
        <v>12</v>
      </c>
    </row>
    <row r="14" spans="1:1" ht="25.5" customHeight="1" x14ac:dyDescent="0.4">
      <c r="A14" s="12" t="s">
        <v>13</v>
      </c>
    </row>
    <row r="15" spans="1:1" ht="14.65" x14ac:dyDescent="0.4">
      <c r="A15" s="5" t="s">
        <v>14</v>
      </c>
    </row>
    <row r="16" spans="1:1" x14ac:dyDescent="0.4">
      <c r="A16" s="11"/>
    </row>
    <row r="17" spans="1:1" x14ac:dyDescent="0.4">
      <c r="A17" s="11"/>
    </row>
    <row r="18" spans="1:1" x14ac:dyDescent="0.4">
      <c r="A18" s="11"/>
    </row>
    <row r="19" spans="1:1" x14ac:dyDescent="0.4">
      <c r="A19" s="11"/>
    </row>
    <row r="26" spans="1:1" ht="14.65" x14ac:dyDescent="0.4">
      <c r="A26" s="5" t="s">
        <v>15</v>
      </c>
    </row>
    <row r="33" spans="1:1" ht="14.65" x14ac:dyDescent="0.4">
      <c r="A33" s="5" t="s">
        <v>16</v>
      </c>
    </row>
  </sheetData>
  <conditionalFormatting sqref="A3">
    <cfRule type="expression" dxfId="1" priority="1">
      <formula>MOD(ROW(),2)=0</formula>
    </cfRule>
  </conditionalFormatting>
  <hyperlinks>
    <hyperlink ref="A14" r:id="rId1" xr:uid="{B490AADC-30FB-4D7B-A80A-E3ABF8F3CE90}"/>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5282E-DB4E-4575-A5ED-43A9713BC608}">
  <sheetPr>
    <tabColor rgb="FFE83D97"/>
  </sheetPr>
  <dimension ref="A1:F79"/>
  <sheetViews>
    <sheetView zoomScaleNormal="100" workbookViewId="0">
      <pane ySplit="1" topLeftCell="A2" activePane="bottomLeft" state="frozen"/>
      <selection pane="bottomLeft" activeCell="B3" sqref="B3"/>
    </sheetView>
  </sheetViews>
  <sheetFormatPr defaultColWidth="45.3984375" defaultRowHeight="14.25" outlineLevelRow="2" x14ac:dyDescent="0.4"/>
  <cols>
    <col min="1" max="1" width="103.86328125" style="33" customWidth="1"/>
    <col min="2" max="2" width="39.59765625" style="34" customWidth="1"/>
    <col min="3" max="3" width="20.265625" style="11" hidden="1" customWidth="1"/>
    <col min="4" max="4" width="24.86328125" style="11" hidden="1" customWidth="1"/>
    <col min="5" max="5" width="47.73046875" style="4" customWidth="1"/>
    <col min="6" max="6" width="48.265625" style="35" customWidth="1"/>
    <col min="7" max="16384" width="45.3984375" style="4"/>
  </cols>
  <sheetData>
    <row r="1" spans="1:6" ht="29.25" x14ac:dyDescent="0.45">
      <c r="A1" s="13" t="s">
        <v>17</v>
      </c>
      <c r="B1" s="14" t="s">
        <v>18</v>
      </c>
      <c r="C1" s="15" t="s">
        <v>19</v>
      </c>
      <c r="D1" s="16" t="s">
        <v>20</v>
      </c>
      <c r="E1" s="17" t="str">
        <f>"Score "&amp;TEXT(D8,"0.0")&amp;" %"</f>
        <v>Score 0.0 %</v>
      </c>
      <c r="F1" s="14" t="s">
        <v>21</v>
      </c>
    </row>
    <row r="2" spans="1:6" ht="30" customHeight="1" outlineLevel="1" x14ac:dyDescent="0.4">
      <c r="A2" s="18" t="s">
        <v>22</v>
      </c>
      <c r="B2" s="19"/>
      <c r="C2" s="15"/>
      <c r="D2" s="11">
        <f>COUNTIF(C3:C76,"N")</f>
        <v>0</v>
      </c>
      <c r="E2" s="20" t="s">
        <v>23</v>
      </c>
      <c r="F2" s="21"/>
    </row>
    <row r="3" spans="1:6" ht="29.45" customHeight="1" outlineLevel="2" x14ac:dyDescent="0.4">
      <c r="A3" s="22" t="s">
        <v>24</v>
      </c>
      <c r="B3" s="23"/>
      <c r="C3" s="15">
        <f>IF(B3="Met",4,IF(B3="Partly Met",2,0))</f>
        <v>0</v>
      </c>
      <c r="D3" s="16" t="s">
        <v>25</v>
      </c>
      <c r="E3" s="24" t="s">
        <v>26</v>
      </c>
      <c r="F3" s="21"/>
    </row>
    <row r="4" spans="1:6" ht="29.45" customHeight="1" outlineLevel="2" x14ac:dyDescent="0.4">
      <c r="A4" s="22" t="s">
        <v>27</v>
      </c>
      <c r="B4" s="23"/>
      <c r="C4" s="15">
        <f>IF(B4="Met",4,IF(B4="Partly Met",2,0))</f>
        <v>0</v>
      </c>
      <c r="D4" s="11">
        <f>(116-D2)</f>
        <v>116</v>
      </c>
      <c r="E4" s="24" t="s">
        <v>28</v>
      </c>
      <c r="F4" s="21"/>
    </row>
    <row r="5" spans="1:6" ht="29.45" customHeight="1" outlineLevel="2" x14ac:dyDescent="0.4">
      <c r="A5" s="25" t="s">
        <v>29</v>
      </c>
      <c r="B5" s="26"/>
      <c r="C5" s="15">
        <f>IF(B5="Met",1,IF(B5="Partly Met",0.5,0))</f>
        <v>0</v>
      </c>
      <c r="D5" s="16" t="s">
        <v>30</v>
      </c>
      <c r="E5" s="27" t="s">
        <v>31</v>
      </c>
      <c r="F5" s="21"/>
    </row>
    <row r="6" spans="1:6" ht="29.45" customHeight="1" outlineLevel="2" x14ac:dyDescent="0.4">
      <c r="A6" s="25" t="s">
        <v>32</v>
      </c>
      <c r="B6" s="26"/>
      <c r="C6" s="15">
        <f>IF(B6="Met",1,IF(B6="Partly Met",0.5,0))</f>
        <v>0</v>
      </c>
      <c r="D6" s="11">
        <f>SUM(C3:C76)</f>
        <v>0</v>
      </c>
      <c r="E6" s="27"/>
      <c r="F6" s="21"/>
    </row>
    <row r="7" spans="1:6" ht="29.45" customHeight="1" outlineLevel="2" x14ac:dyDescent="0.4">
      <c r="A7" s="25" t="s">
        <v>33</v>
      </c>
      <c r="B7" s="26"/>
      <c r="C7" s="15">
        <f>IF(B7="Met",1,IF(B7="Partly Met",0.5,0))</f>
        <v>0</v>
      </c>
      <c r="D7" s="16" t="s">
        <v>34</v>
      </c>
      <c r="E7" s="27"/>
      <c r="F7" s="21"/>
    </row>
    <row r="8" spans="1:6" ht="29.45" customHeight="1" outlineLevel="1" x14ac:dyDescent="0.4">
      <c r="A8" s="25" t="s">
        <v>35</v>
      </c>
      <c r="B8" s="26"/>
      <c r="C8" s="15">
        <f>IF(B8="Met",1,IF(B8="Partly Met",0.5,0))</f>
        <v>0</v>
      </c>
      <c r="D8" s="28">
        <f>(D6/D4)*100</f>
        <v>0</v>
      </c>
      <c r="E8" s="24"/>
      <c r="F8" s="21"/>
    </row>
    <row r="9" spans="1:6" ht="29.45" customHeight="1" outlineLevel="1" x14ac:dyDescent="0.4">
      <c r="A9" s="22" t="s">
        <v>36</v>
      </c>
      <c r="B9" s="23"/>
      <c r="C9" s="15">
        <f>IF(B9="Met",8,IF(B9="Partly Met",2,0))</f>
        <v>0</v>
      </c>
      <c r="E9" s="24" t="s">
        <v>37</v>
      </c>
      <c r="F9" s="21"/>
    </row>
    <row r="10" spans="1:6" ht="29.45" customHeight="1" outlineLevel="1" x14ac:dyDescent="0.4">
      <c r="A10" s="22" t="s">
        <v>38</v>
      </c>
      <c r="B10" s="23"/>
      <c r="C10" s="15">
        <f>IF(B10="Met",4,IF(B10="Partly Met",2,0))</f>
        <v>0</v>
      </c>
      <c r="E10" s="27"/>
      <c r="F10" s="21"/>
    </row>
    <row r="11" spans="1:6" ht="29.45" customHeight="1" outlineLevel="1" x14ac:dyDescent="0.4">
      <c r="A11" s="22" t="s">
        <v>39</v>
      </c>
      <c r="B11" s="23"/>
      <c r="C11" s="15">
        <f>IF(B11="Met",4,IF(B11="Partly Met",2,0))</f>
        <v>0</v>
      </c>
      <c r="E11" s="27"/>
      <c r="F11" s="21"/>
    </row>
    <row r="12" spans="1:6" ht="29.45" customHeight="1" outlineLevel="1" x14ac:dyDescent="0.4">
      <c r="A12" s="25" t="s">
        <v>40</v>
      </c>
      <c r="B12" s="26"/>
      <c r="C12" s="15">
        <f>IF(B12="Met",1,IF(B12="Partly Met",0.5,0))</f>
        <v>0</v>
      </c>
      <c r="E12" s="27"/>
      <c r="F12" s="21"/>
    </row>
    <row r="13" spans="1:6" ht="29.45" customHeight="1" outlineLevel="1" x14ac:dyDescent="0.4">
      <c r="A13" s="22" t="s">
        <v>41</v>
      </c>
      <c r="B13" s="23"/>
      <c r="C13" s="15">
        <f>IF(B13="Met",4,IF(B13="Partly Met",2,0))</f>
        <v>0</v>
      </c>
      <c r="E13" s="24" t="s">
        <v>42</v>
      </c>
      <c r="F13" s="21"/>
    </row>
    <row r="14" spans="1:6" ht="29.45" customHeight="1" outlineLevel="1" x14ac:dyDescent="0.4">
      <c r="A14" s="25" t="s">
        <v>43</v>
      </c>
      <c r="B14" s="26"/>
      <c r="C14" s="15">
        <f>IF(B14="Met",1,IF(B14="Partly Met",0.5,0))</f>
        <v>0</v>
      </c>
      <c r="E14" s="27"/>
      <c r="F14" s="21"/>
    </row>
    <row r="15" spans="1:6" ht="29.45" customHeight="1" outlineLevel="1" x14ac:dyDescent="0.4">
      <c r="A15" s="25" t="s">
        <v>44</v>
      </c>
      <c r="B15" s="26"/>
      <c r="C15" s="15">
        <f>IF(B15="Met",1,IF(B15="Partly Met",0.5,0))</f>
        <v>0</v>
      </c>
      <c r="E15" s="27"/>
      <c r="F15" s="21"/>
    </row>
    <row r="16" spans="1:6" ht="29.45" customHeight="1" outlineLevel="1" x14ac:dyDescent="0.4">
      <c r="A16" s="25" t="s">
        <v>45</v>
      </c>
      <c r="B16" s="26"/>
      <c r="C16" s="15">
        <f>IF(B16="Met",1,IF(B16="Partly Met",0.5,0))</f>
        <v>0</v>
      </c>
      <c r="E16" s="27"/>
      <c r="F16" s="21"/>
    </row>
    <row r="17" spans="1:6" ht="29.45" customHeight="1" outlineLevel="1" x14ac:dyDescent="0.4">
      <c r="A17" s="25" t="s">
        <v>46</v>
      </c>
      <c r="B17" s="26"/>
      <c r="C17" s="15">
        <f>IF(B17="Met",1,IF(B17="Partly Met",0.5,0))</f>
        <v>0</v>
      </c>
      <c r="E17" s="27"/>
      <c r="F17" s="21"/>
    </row>
    <row r="18" spans="1:6" ht="29.45" customHeight="1" outlineLevel="1" x14ac:dyDescent="0.4">
      <c r="A18" s="22" t="s">
        <v>47</v>
      </c>
      <c r="B18" s="23"/>
      <c r="C18" s="15">
        <f>IF(B18="Met",4,IF(B18="Partly Met",2,0))</f>
        <v>0</v>
      </c>
      <c r="E18" s="27"/>
      <c r="F18" s="21"/>
    </row>
    <row r="19" spans="1:6" ht="29.45" customHeight="1" outlineLevel="1" x14ac:dyDescent="0.4">
      <c r="A19" s="22" t="s">
        <v>48</v>
      </c>
      <c r="B19" s="23"/>
      <c r="C19" s="15">
        <f>IF(B19="Met",4,IF(B19="Partly Met",2,0))</f>
        <v>0</v>
      </c>
      <c r="E19" s="24" t="s">
        <v>49</v>
      </c>
      <c r="F19" s="21"/>
    </row>
    <row r="20" spans="1:6" ht="29.45" customHeight="1" outlineLevel="1" x14ac:dyDescent="0.4">
      <c r="A20" s="22" t="s">
        <v>50</v>
      </c>
      <c r="B20" s="23"/>
      <c r="C20" s="15">
        <f>IF(B20="Met",4,IF(B20="Partly Met",2,0))</f>
        <v>0</v>
      </c>
      <c r="E20" s="27"/>
      <c r="F20" s="21"/>
    </row>
    <row r="21" spans="1:6" ht="29.45" customHeight="1" outlineLevel="1" x14ac:dyDescent="0.4">
      <c r="A21" s="25" t="s">
        <v>51</v>
      </c>
      <c r="B21" s="26"/>
      <c r="C21" s="15">
        <f>IF(B21="Met",1,IF(B21="Partly Met",0.5,0))</f>
        <v>0</v>
      </c>
      <c r="E21" s="27"/>
      <c r="F21" s="21"/>
    </row>
    <row r="22" spans="1:6" ht="28.5" customHeight="1" outlineLevel="1" x14ac:dyDescent="0.4">
      <c r="A22" s="22" t="s">
        <v>52</v>
      </c>
      <c r="B22" s="23"/>
      <c r="C22" s="15">
        <f>IF(B22="Met",4,IF(B22="Partly Met",2,0))</f>
        <v>0</v>
      </c>
      <c r="E22" s="27"/>
      <c r="F22" s="21"/>
    </row>
    <row r="23" spans="1:6" ht="29.45" customHeight="1" outlineLevel="1" x14ac:dyDescent="0.4">
      <c r="A23" s="25" t="s">
        <v>53</v>
      </c>
      <c r="B23" s="26"/>
      <c r="C23" s="15">
        <f>IF(B23="Met",1,IF(B23="Partly Met",0.5,0))</f>
        <v>0</v>
      </c>
      <c r="E23" s="27"/>
      <c r="F23" s="21"/>
    </row>
    <row r="24" spans="1:6" ht="42.75" outlineLevel="1" x14ac:dyDescent="0.4">
      <c r="A24" s="25" t="s">
        <v>54</v>
      </c>
      <c r="B24" s="26"/>
      <c r="C24" s="15">
        <f>IF(B24="Met",1,IF(B24="Partly Met",0.5,0))</f>
        <v>0</v>
      </c>
      <c r="E24" s="27"/>
      <c r="F24" s="21"/>
    </row>
    <row r="25" spans="1:6" ht="29.45" customHeight="1" outlineLevel="1" x14ac:dyDescent="0.4">
      <c r="A25" s="25" t="s">
        <v>55</v>
      </c>
      <c r="B25" s="26"/>
      <c r="C25" s="15">
        <f>IF(B25="Met",1,IF(B25="Partly Met",0.5,0))</f>
        <v>0</v>
      </c>
      <c r="E25" s="27"/>
      <c r="F25" s="21"/>
    </row>
    <row r="26" spans="1:6" ht="29.45" customHeight="1" outlineLevel="1" x14ac:dyDescent="0.4">
      <c r="A26" s="25" t="s">
        <v>56</v>
      </c>
      <c r="B26" s="26"/>
      <c r="C26" s="15">
        <f>IF(B26="Met",1,IF(B26="Partly Met",0.5,0))</f>
        <v>0</v>
      </c>
      <c r="E26" s="27"/>
      <c r="F26" s="21"/>
    </row>
    <row r="27" spans="1:6" ht="29.45" customHeight="1" outlineLevel="1" x14ac:dyDescent="0.4">
      <c r="A27" s="25" t="s">
        <v>57</v>
      </c>
      <c r="B27" s="26"/>
      <c r="C27" s="15">
        <f>IF(B27="Met",1,IF(B27="Partly Met",0.5,IF(B27="Not Applicable","N",0)))</f>
        <v>0</v>
      </c>
      <c r="E27" s="24" t="s">
        <v>58</v>
      </c>
      <c r="F27" s="21"/>
    </row>
    <row r="28" spans="1:6" ht="29.45" customHeight="1" outlineLevel="1" x14ac:dyDescent="0.4">
      <c r="A28" s="25" t="s">
        <v>59</v>
      </c>
      <c r="B28" s="26"/>
      <c r="C28" s="15">
        <f>IF(B28="Met",1,IF(B28="Partly Met",0.5,IF(B28="Not Applicable","N",0)))</f>
        <v>0</v>
      </c>
      <c r="E28" s="27"/>
      <c r="F28" s="21"/>
    </row>
    <row r="29" spans="1:6" ht="29.45" customHeight="1" outlineLevel="1" x14ac:dyDescent="0.4">
      <c r="A29" s="25" t="s">
        <v>60</v>
      </c>
      <c r="B29" s="26"/>
      <c r="C29" s="15">
        <f>IF(B29="Met",1,IF(B29="Partly Met",0.5,0))</f>
        <v>0</v>
      </c>
      <c r="E29" s="27" t="s">
        <v>61</v>
      </c>
      <c r="F29" s="21"/>
    </row>
    <row r="30" spans="1:6" ht="29.45" customHeight="1" outlineLevel="1" x14ac:dyDescent="0.4">
      <c r="A30" s="25" t="s">
        <v>62</v>
      </c>
      <c r="B30" s="26"/>
      <c r="C30" s="15">
        <f>IF(B30="Met",1,IF(B30="Partly Met",0.5,0))</f>
        <v>0</v>
      </c>
      <c r="E30" s="27" t="s">
        <v>63</v>
      </c>
      <c r="F30" s="21"/>
    </row>
    <row r="31" spans="1:6" ht="43.35" customHeight="1" outlineLevel="1" x14ac:dyDescent="0.4">
      <c r="A31" s="25" t="s">
        <v>64</v>
      </c>
      <c r="B31" s="26"/>
      <c r="C31" s="15">
        <f>IF(B31="Met",1,IF(B31="Partly Met",0.5,0))</f>
        <v>0</v>
      </c>
      <c r="E31" s="27"/>
      <c r="F31" s="21"/>
    </row>
    <row r="32" spans="1:6" ht="29.45" customHeight="1" outlineLevel="1" x14ac:dyDescent="0.4">
      <c r="A32" s="25" t="s">
        <v>65</v>
      </c>
      <c r="B32" s="26"/>
      <c r="C32" s="15">
        <f>IF(B32="Met",1,IF(B32="Partly Met",0.5,IF(B32="Not Applicable","N",0)))</f>
        <v>0</v>
      </c>
      <c r="E32" s="27"/>
      <c r="F32" s="21"/>
    </row>
    <row r="33" spans="1:6" ht="29.45" customHeight="1" outlineLevel="1" x14ac:dyDescent="0.4">
      <c r="A33" s="25" t="s">
        <v>66</v>
      </c>
      <c r="B33" s="26"/>
      <c r="C33" s="15">
        <f>IF(B33="Met",1,IF(B33="Partly Met",0.5,0))</f>
        <v>0</v>
      </c>
      <c r="E33" s="27"/>
      <c r="F33" s="21"/>
    </row>
    <row r="34" spans="1:6" ht="29.45" customHeight="1" outlineLevel="1" x14ac:dyDescent="0.4">
      <c r="A34" s="25" t="s">
        <v>67</v>
      </c>
      <c r="B34" s="26"/>
      <c r="C34" s="15">
        <f>IF(B34="Met",1,IF(B34="Partly Met",0.5,0))</f>
        <v>0</v>
      </c>
      <c r="E34" s="24" t="s">
        <v>68</v>
      </c>
      <c r="F34" s="21"/>
    </row>
    <row r="35" spans="1:6" ht="29.45" customHeight="1" outlineLevel="1" x14ac:dyDescent="0.4">
      <c r="A35" s="25" t="s">
        <v>69</v>
      </c>
      <c r="B35" s="26"/>
      <c r="C35" s="15">
        <f>IF(B35="Met",1,IF(B35="Partly Met",0.5,0))</f>
        <v>0</v>
      </c>
      <c r="E35" s="27"/>
      <c r="F35" s="21"/>
    </row>
    <row r="36" spans="1:6" ht="29.45" customHeight="1" outlineLevel="1" x14ac:dyDescent="0.4">
      <c r="A36" s="25" t="s">
        <v>70</v>
      </c>
      <c r="B36" s="26"/>
      <c r="C36" s="15">
        <f>IF(B36="Met",1,IF(B36="Partly Met",0.5,0))</f>
        <v>0</v>
      </c>
      <c r="E36" s="27"/>
      <c r="F36" s="21"/>
    </row>
    <row r="37" spans="1:6" ht="64.349999999999994" customHeight="1" outlineLevel="1" x14ac:dyDescent="0.4">
      <c r="A37" s="22" t="s">
        <v>71</v>
      </c>
      <c r="B37" s="23"/>
      <c r="C37" s="15">
        <f>IF(B37="Met",4,IF(B37="Partly Met",2,0))</f>
        <v>0</v>
      </c>
      <c r="E37" s="27" t="s">
        <v>72</v>
      </c>
      <c r="F37" s="21"/>
    </row>
    <row r="38" spans="1:6" ht="43.35" customHeight="1" outlineLevel="1" x14ac:dyDescent="0.4">
      <c r="A38" s="25" t="s">
        <v>73</v>
      </c>
      <c r="B38" s="26"/>
      <c r="C38" s="15">
        <f>IF(B38="Met",1,IF(B38="Partly Met",0.5,0))</f>
        <v>0</v>
      </c>
      <c r="E38" s="27" t="s">
        <v>74</v>
      </c>
      <c r="F38" s="21"/>
    </row>
    <row r="39" spans="1:6" ht="43.35" customHeight="1" outlineLevel="1" x14ac:dyDescent="0.4">
      <c r="A39" s="25" t="s">
        <v>75</v>
      </c>
      <c r="B39" s="26"/>
      <c r="C39" s="15">
        <f>IF(B39="Met",1,IF(B39="Partly Met",0.5,0))</f>
        <v>0</v>
      </c>
      <c r="E39" s="27" t="s">
        <v>72</v>
      </c>
      <c r="F39" s="21"/>
    </row>
    <row r="40" spans="1:6" ht="29.45" customHeight="1" outlineLevel="1" x14ac:dyDescent="0.4">
      <c r="A40" s="25" t="s">
        <v>76</v>
      </c>
      <c r="B40" s="26"/>
      <c r="C40" s="15">
        <f>IF(B40="Met",1,IF(B40="Partly Met",0.5,0))</f>
        <v>0</v>
      </c>
      <c r="E40" s="27" t="s">
        <v>77</v>
      </c>
      <c r="F40" s="21"/>
    </row>
    <row r="41" spans="1:6" ht="30.6" customHeight="1" outlineLevel="1" x14ac:dyDescent="0.4">
      <c r="A41" s="29" t="s">
        <v>78</v>
      </c>
      <c r="B41" s="19"/>
      <c r="C41" s="15">
        <v>0</v>
      </c>
      <c r="E41" s="27"/>
      <c r="F41" s="21"/>
    </row>
    <row r="42" spans="1:6" ht="29.45" customHeight="1" outlineLevel="1" x14ac:dyDescent="0.4">
      <c r="A42" s="22" t="s">
        <v>79</v>
      </c>
      <c r="B42" s="23"/>
      <c r="C42" s="15">
        <f>IF(B42="Met",4,IF(B42="Partly Met",2,0))</f>
        <v>0</v>
      </c>
      <c r="E42" s="27" t="s">
        <v>80</v>
      </c>
      <c r="F42" s="21"/>
    </row>
    <row r="43" spans="1:6" ht="29.45" customHeight="1" outlineLevel="1" x14ac:dyDescent="0.4">
      <c r="A43" s="22" t="s">
        <v>81</v>
      </c>
      <c r="B43" s="23"/>
      <c r="C43" s="15">
        <f>IF(B43="Met",4,IF(B43="Partly Met",2,0))</f>
        <v>0</v>
      </c>
      <c r="E43" s="27" t="s">
        <v>82</v>
      </c>
      <c r="F43" s="21"/>
    </row>
    <row r="44" spans="1:6" ht="29.45" customHeight="1" outlineLevel="1" x14ac:dyDescent="0.4">
      <c r="A44" s="25" t="s">
        <v>83</v>
      </c>
      <c r="B44" s="26"/>
      <c r="C44" s="15">
        <f>IF(B44="Met",1,IF(B44="Partly Met",0.5,0))</f>
        <v>0</v>
      </c>
      <c r="E44" s="27"/>
      <c r="F44" s="21"/>
    </row>
    <row r="45" spans="1:6" ht="29.45" customHeight="1" outlineLevel="1" x14ac:dyDescent="0.4">
      <c r="A45" s="25" t="s">
        <v>84</v>
      </c>
      <c r="B45" s="26"/>
      <c r="C45" s="15">
        <f>IF(B45="Met",1,IF(B45="Partly Met",0.5,0))</f>
        <v>0</v>
      </c>
      <c r="E45" s="27" t="s">
        <v>72</v>
      </c>
      <c r="F45" s="21"/>
    </row>
    <row r="46" spans="1:6" ht="29.45" customHeight="1" outlineLevel="1" x14ac:dyDescent="0.4">
      <c r="A46" s="25" t="s">
        <v>85</v>
      </c>
      <c r="B46" s="26"/>
      <c r="C46" s="15">
        <f t="shared" ref="C46:C55" si="0">IF(B46="Met",1,IF(B46="Partly Met",0.5,0))</f>
        <v>0</v>
      </c>
      <c r="E46" s="27"/>
      <c r="F46" s="21"/>
    </row>
    <row r="47" spans="1:6" ht="29.45" customHeight="1" outlineLevel="1" x14ac:dyDescent="0.4">
      <c r="A47" s="25" t="s">
        <v>86</v>
      </c>
      <c r="B47" s="26"/>
      <c r="C47" s="15">
        <f t="shared" si="0"/>
        <v>0</v>
      </c>
      <c r="E47" s="27"/>
      <c r="F47" s="21"/>
    </row>
    <row r="48" spans="1:6" ht="29.45" customHeight="1" outlineLevel="1" x14ac:dyDescent="0.4">
      <c r="A48" s="25" t="s">
        <v>87</v>
      </c>
      <c r="B48" s="26"/>
      <c r="C48" s="15">
        <f t="shared" si="0"/>
        <v>0</v>
      </c>
      <c r="E48" s="27" t="s">
        <v>88</v>
      </c>
      <c r="F48" s="21"/>
    </row>
    <row r="49" spans="1:6" ht="29.45" customHeight="1" outlineLevel="1" x14ac:dyDescent="0.4">
      <c r="A49" s="25" t="s">
        <v>89</v>
      </c>
      <c r="B49" s="26"/>
      <c r="C49" s="15">
        <f t="shared" si="0"/>
        <v>0</v>
      </c>
      <c r="E49" s="27" t="s">
        <v>90</v>
      </c>
      <c r="F49" s="21"/>
    </row>
    <row r="50" spans="1:6" ht="29.45" customHeight="1" outlineLevel="1" x14ac:dyDescent="0.4">
      <c r="A50" s="25" t="s">
        <v>91</v>
      </c>
      <c r="B50" s="26"/>
      <c r="C50" s="15">
        <f t="shared" si="0"/>
        <v>0</v>
      </c>
      <c r="E50" s="27"/>
      <c r="F50" s="21"/>
    </row>
    <row r="51" spans="1:6" ht="29.45" customHeight="1" outlineLevel="1" x14ac:dyDescent="0.4">
      <c r="A51" s="25" t="s">
        <v>92</v>
      </c>
      <c r="B51" s="26"/>
      <c r="C51" s="15">
        <f t="shared" si="0"/>
        <v>0</v>
      </c>
      <c r="E51" s="27" t="s">
        <v>93</v>
      </c>
      <c r="F51" s="21"/>
    </row>
    <row r="52" spans="1:6" ht="29.45" customHeight="1" outlineLevel="1" x14ac:dyDescent="0.4">
      <c r="A52" s="25" t="s">
        <v>94</v>
      </c>
      <c r="B52" s="26"/>
      <c r="C52" s="15">
        <f t="shared" si="0"/>
        <v>0</v>
      </c>
      <c r="E52" s="27"/>
      <c r="F52" s="21"/>
    </row>
    <row r="53" spans="1:6" ht="29.45" customHeight="1" outlineLevel="1" x14ac:dyDescent="0.4">
      <c r="A53" s="25" t="s">
        <v>95</v>
      </c>
      <c r="B53" s="26"/>
      <c r="C53" s="15">
        <f t="shared" si="0"/>
        <v>0</v>
      </c>
      <c r="E53" s="27"/>
      <c r="F53" s="21"/>
    </row>
    <row r="54" spans="1:6" ht="29.45" customHeight="1" outlineLevel="1" x14ac:dyDescent="0.4">
      <c r="A54" s="25" t="s">
        <v>96</v>
      </c>
      <c r="B54" s="26"/>
      <c r="C54" s="15">
        <f t="shared" si="0"/>
        <v>0</v>
      </c>
      <c r="E54" s="27"/>
      <c r="F54" s="21"/>
    </row>
    <row r="55" spans="1:6" ht="29.45" customHeight="1" outlineLevel="1" x14ac:dyDescent="0.4">
      <c r="A55" s="25" t="s">
        <v>127</v>
      </c>
      <c r="B55" s="26"/>
      <c r="C55" s="15">
        <f t="shared" si="0"/>
        <v>0</v>
      </c>
      <c r="E55" s="37" t="s">
        <v>97</v>
      </c>
      <c r="F55" s="21"/>
    </row>
    <row r="56" spans="1:6" ht="43.35" customHeight="1" outlineLevel="1" x14ac:dyDescent="0.4">
      <c r="A56" s="30" t="s">
        <v>98</v>
      </c>
      <c r="B56" s="23"/>
      <c r="C56" s="15">
        <f>IF(B56="Met",0.5,IF(B56="Partly Met",0.25,0))</f>
        <v>0</v>
      </c>
      <c r="E56" s="31" t="s">
        <v>99</v>
      </c>
      <c r="F56" s="21"/>
    </row>
    <row r="57" spans="1:6" ht="31.35" customHeight="1" outlineLevel="1" x14ac:dyDescent="0.4">
      <c r="A57" s="29" t="s">
        <v>100</v>
      </c>
      <c r="B57" s="19"/>
      <c r="C57" s="15">
        <v>0</v>
      </c>
      <c r="E57" s="27"/>
      <c r="F57" s="21"/>
    </row>
    <row r="58" spans="1:6" ht="43.35" customHeight="1" outlineLevel="1" x14ac:dyDescent="0.4">
      <c r="A58" s="25" t="s">
        <v>101</v>
      </c>
      <c r="B58" s="26"/>
      <c r="C58" s="15">
        <f>IF(B58="Met",1,IF(B58="Partly Met",0.5,0))</f>
        <v>0</v>
      </c>
      <c r="E58" s="24" t="s">
        <v>126</v>
      </c>
      <c r="F58" s="21"/>
    </row>
    <row r="59" spans="1:6" ht="29.1" customHeight="1" outlineLevel="1" x14ac:dyDescent="0.4">
      <c r="A59" s="22" t="s">
        <v>102</v>
      </c>
      <c r="B59" s="23"/>
      <c r="C59" s="15">
        <f>IF(B59="Met",4,IF(B59="Partly Met",2,0))</f>
        <v>0</v>
      </c>
      <c r="E59" s="27"/>
      <c r="F59" s="21"/>
    </row>
    <row r="60" spans="1:6" ht="29.45" customHeight="1" outlineLevel="1" x14ac:dyDescent="0.4">
      <c r="A60" s="25" t="s">
        <v>103</v>
      </c>
      <c r="B60" s="23"/>
      <c r="C60" s="15">
        <f>IF(B60="Met",1,IF(B60="Partly Met",0.5,0))</f>
        <v>0</v>
      </c>
      <c r="E60" s="27"/>
      <c r="F60" s="21"/>
    </row>
    <row r="61" spans="1:6" ht="29.45" customHeight="1" outlineLevel="1" x14ac:dyDescent="0.4">
      <c r="A61" s="25" t="s">
        <v>104</v>
      </c>
      <c r="B61" s="23"/>
      <c r="C61" s="15">
        <f>IF(B61="Met",1,IF(B61="Partly Met",0.5,0))</f>
        <v>0</v>
      </c>
      <c r="E61" s="27"/>
      <c r="F61" s="21"/>
    </row>
    <row r="62" spans="1:6" ht="29.45" customHeight="1" outlineLevel="1" x14ac:dyDescent="0.4">
      <c r="A62" s="25" t="s">
        <v>105</v>
      </c>
      <c r="B62" s="26"/>
      <c r="C62" s="15">
        <f t="shared" ref="C62:C76" si="1">IF(B62="Met",1,IF(B62="Partly Met",0.5,0))</f>
        <v>0</v>
      </c>
      <c r="E62" s="27"/>
      <c r="F62" s="21"/>
    </row>
    <row r="63" spans="1:6" ht="43.35" customHeight="1" outlineLevel="1" x14ac:dyDescent="0.4">
      <c r="A63" s="25" t="s">
        <v>106</v>
      </c>
      <c r="B63" s="26"/>
      <c r="C63" s="15">
        <f t="shared" si="1"/>
        <v>0</v>
      </c>
      <c r="E63" s="31" t="s">
        <v>107</v>
      </c>
      <c r="F63" s="21"/>
    </row>
    <row r="64" spans="1:6" ht="29.45" customHeight="1" outlineLevel="1" x14ac:dyDescent="0.4">
      <c r="A64" s="25" t="s">
        <v>130</v>
      </c>
      <c r="B64" s="26"/>
      <c r="C64" s="15">
        <f>IF(B64="Met",1,IF(B64="Partly Met",0.5,0))</f>
        <v>0</v>
      </c>
      <c r="E64" s="31" t="s">
        <v>129</v>
      </c>
      <c r="F64" s="21"/>
    </row>
    <row r="65" spans="1:6" ht="29.45" customHeight="1" outlineLevel="1" x14ac:dyDescent="0.4">
      <c r="A65" s="25" t="s">
        <v>131</v>
      </c>
      <c r="B65" s="26"/>
      <c r="C65" s="15">
        <f>IF(B65="Met",1,IF(B65="Partly Met",0.5,0))</f>
        <v>0</v>
      </c>
      <c r="E65" s="27"/>
      <c r="F65" s="21"/>
    </row>
    <row r="66" spans="1:6" ht="29.45" customHeight="1" outlineLevel="1" x14ac:dyDescent="0.4">
      <c r="A66" s="32" t="s">
        <v>132</v>
      </c>
      <c r="B66" s="26"/>
      <c r="C66" s="15">
        <f t="shared" si="1"/>
        <v>0</v>
      </c>
      <c r="E66" s="27"/>
      <c r="F66" s="21"/>
    </row>
    <row r="67" spans="1:6" ht="29.45" customHeight="1" outlineLevel="1" x14ac:dyDescent="0.4">
      <c r="A67" s="25" t="s">
        <v>108</v>
      </c>
      <c r="B67" s="26"/>
      <c r="C67" s="15">
        <f t="shared" si="1"/>
        <v>0</v>
      </c>
      <c r="E67" s="27" t="s">
        <v>109</v>
      </c>
      <c r="F67" s="21"/>
    </row>
    <row r="68" spans="1:6" ht="29.45" customHeight="1" outlineLevel="1" x14ac:dyDescent="0.4">
      <c r="A68" s="30" t="s">
        <v>110</v>
      </c>
      <c r="B68" s="23"/>
      <c r="C68" s="15">
        <f>IF(B68="Met",0.5,IF(B68="Partly Met",0.25,0))</f>
        <v>0</v>
      </c>
      <c r="E68" s="27"/>
      <c r="F68" s="21"/>
    </row>
    <row r="69" spans="1:6" ht="29.45" customHeight="1" outlineLevel="1" x14ac:dyDescent="0.4">
      <c r="A69" s="25" t="s">
        <v>111</v>
      </c>
      <c r="B69" s="26"/>
      <c r="C69" s="15">
        <f t="shared" si="1"/>
        <v>0</v>
      </c>
      <c r="E69" s="27"/>
      <c r="F69" s="21"/>
    </row>
    <row r="70" spans="1:6" ht="29.45" customHeight="1" outlineLevel="1" x14ac:dyDescent="0.4">
      <c r="A70" s="30" t="s">
        <v>112</v>
      </c>
      <c r="B70" s="23"/>
      <c r="C70" s="15">
        <f>IF(B70="Met",0.5,IF(B70="Partly Met",0.25,0))</f>
        <v>0</v>
      </c>
      <c r="E70" s="27"/>
      <c r="F70" s="21"/>
    </row>
    <row r="71" spans="1:6" ht="29.45" customHeight="1" outlineLevel="1" x14ac:dyDescent="0.4">
      <c r="A71" s="25" t="s">
        <v>113</v>
      </c>
      <c r="B71" s="26"/>
      <c r="C71" s="15">
        <f>IF(B71="Met",1,IF(B71="Partly Met",0.5,0))</f>
        <v>0</v>
      </c>
      <c r="E71" s="27" t="s">
        <v>114</v>
      </c>
      <c r="F71" s="21"/>
    </row>
    <row r="72" spans="1:6" ht="29.45" customHeight="1" outlineLevel="1" x14ac:dyDescent="0.4">
      <c r="A72" s="25" t="s">
        <v>115</v>
      </c>
      <c r="B72" s="26"/>
      <c r="C72" s="15">
        <f t="shared" si="1"/>
        <v>0</v>
      </c>
      <c r="E72" s="27" t="s">
        <v>114</v>
      </c>
      <c r="F72" s="21"/>
    </row>
    <row r="73" spans="1:6" ht="29.45" customHeight="1" outlineLevel="1" x14ac:dyDescent="0.4">
      <c r="A73" s="25" t="s">
        <v>116</v>
      </c>
      <c r="B73" s="26"/>
      <c r="C73" s="15">
        <f t="shared" si="1"/>
        <v>0</v>
      </c>
      <c r="E73" s="27"/>
      <c r="F73" s="21"/>
    </row>
    <row r="74" spans="1:6" ht="29.45" customHeight="1" outlineLevel="1" x14ac:dyDescent="0.4">
      <c r="A74" s="30" t="s">
        <v>117</v>
      </c>
      <c r="B74" s="23"/>
      <c r="C74" s="15">
        <f>IF(B74="Met",0.5,IF(B74="Partly Met",0.25,0))</f>
        <v>0</v>
      </c>
      <c r="E74" s="27"/>
      <c r="F74" s="21"/>
    </row>
    <row r="75" spans="1:6" ht="29.45" customHeight="1" outlineLevel="1" x14ac:dyDescent="0.4">
      <c r="A75" s="25" t="s">
        <v>118</v>
      </c>
      <c r="B75" s="26"/>
      <c r="C75" s="15">
        <f t="shared" si="1"/>
        <v>0</v>
      </c>
      <c r="E75" s="27"/>
      <c r="F75" s="21"/>
    </row>
    <row r="76" spans="1:6" ht="29.45" customHeight="1" outlineLevel="1" x14ac:dyDescent="0.4">
      <c r="A76" s="25" t="s">
        <v>119</v>
      </c>
      <c r="B76" s="26"/>
      <c r="C76" s="15">
        <f t="shared" si="1"/>
        <v>0</v>
      </c>
      <c r="E76" s="27"/>
      <c r="F76" s="21"/>
    </row>
    <row r="77" spans="1:6" x14ac:dyDescent="0.4">
      <c r="C77" s="11">
        <f>SUM(C3:C76)</f>
        <v>0</v>
      </c>
    </row>
    <row r="79" spans="1:6" x14ac:dyDescent="0.4">
      <c r="A79" s="36" t="s">
        <v>128</v>
      </c>
    </row>
  </sheetData>
  <conditionalFormatting sqref="A3:B40 A42:B56 A58:B62 A63 B63:B66 A64:B64 A65:A66 A67:B76">
    <cfRule type="expression" dxfId="0" priority="3">
      <formula>MOD(ROW(),2)=0</formula>
    </cfRule>
  </conditionalFormatting>
  <hyperlinks>
    <hyperlink ref="E55" r:id="rId1" xr:uid="{2164FDB5-58AE-41F8-BF66-EB93E0845C89}"/>
    <hyperlink ref="E63" r:id="rId2" xr:uid="{32EAA131-FFE4-4A0C-ADBE-F5F59B3218B4}"/>
    <hyperlink ref="E56" r:id="rId3" xr:uid="{8E2937C1-E435-4C57-A01D-4193B3E1B511}"/>
    <hyperlink ref="A79" r:id="rId4" xr:uid="{D6551DD3-4027-4213-8F2E-065498045796}"/>
    <hyperlink ref="E64" r:id="rId5" xr:uid="{EEE417C5-CD91-4D20-87A1-0807E7DD4125}"/>
  </hyperlinks>
  <pageMargins left="0.7" right="0.7" top="0.75" bottom="0.75" header="0.3" footer="0.3"/>
  <pageSetup orientation="portrait" r:id="rId6"/>
  <drawing r:id="rId7"/>
  <legacyDrawing r:id="rId8"/>
  <extLst>
    <ext xmlns:x14="http://schemas.microsoft.com/office/spreadsheetml/2009/9/main" uri="{CCE6A557-97BC-4b89-ADB6-D9C93CAAB3DF}">
      <x14:dataValidations xmlns:xm="http://schemas.microsoft.com/office/excel/2006/main" count="2">
        <x14:dataValidation type="list" allowBlank="1" showInputMessage="1" showErrorMessage="1" xr:uid="{9E9B8C4C-997B-4AD1-BFEA-03F06D0CBD78}">
          <x14:formula1>
            <xm:f>Lists!$A$1:$A$3</xm:f>
          </x14:formula1>
          <xm:sqref>B29:B31 B33:B40 B58:B76 B3:B26 B42:B56</xm:sqref>
        </x14:dataValidation>
        <x14:dataValidation type="list" allowBlank="1" showInputMessage="1" showErrorMessage="1" xr:uid="{2523581C-4793-47EF-AC43-CACAF007092F}">
          <x14:formula1>
            <xm:f>Lists!$B$1:$B$4</xm:f>
          </x14:formula1>
          <xm:sqref>B32 B27:B28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78D40-9378-42EE-A822-3FD958F5F0F7}">
  <dimension ref="A1:B4"/>
  <sheetViews>
    <sheetView workbookViewId="0">
      <selection activeCell="D8" sqref="D8"/>
    </sheetView>
  </sheetViews>
  <sheetFormatPr defaultColWidth="9.1328125" defaultRowHeight="14.25" x14ac:dyDescent="0.45"/>
  <cols>
    <col min="1" max="1" width="9.1328125" style="1"/>
    <col min="2" max="2" width="14.73046875" style="1" customWidth="1"/>
    <col min="3" max="16384" width="9.1328125" style="1"/>
  </cols>
  <sheetData>
    <row r="1" spans="1:2" x14ac:dyDescent="0.45">
      <c r="A1" s="1" t="s">
        <v>120</v>
      </c>
      <c r="B1" s="1" t="s">
        <v>120</v>
      </c>
    </row>
    <row r="2" spans="1:2" x14ac:dyDescent="0.45">
      <c r="A2" s="1" t="s">
        <v>121</v>
      </c>
      <c r="B2" s="1" t="s">
        <v>121</v>
      </c>
    </row>
    <row r="3" spans="1:2" x14ac:dyDescent="0.45">
      <c r="A3" s="1" t="s">
        <v>122</v>
      </c>
      <c r="B3" s="1" t="s">
        <v>122</v>
      </c>
    </row>
    <row r="4" spans="1:2" x14ac:dyDescent="0.45">
      <c r="B4" s="1" t="s">
        <v>123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497441b-d3fe-4788-8629-aff52d38f515">
      <Terms xmlns="http://schemas.microsoft.com/office/infopath/2007/PartnerControls"/>
    </lcf76f155ced4ddcb4097134ff3c332f>
    <TaxCatchAll xmlns="1d162527-c308-4a98-98b8-9e726c57dd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18" ma:contentTypeDescription="Create a new document." ma:contentTypeScope="" ma:versionID="4963941ee70edd4bf9e5e3609cf630ec">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fd4fba8729ed5bc2118ea5ba9b82df3f"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df9d8e5-705b-4129-800a-08ca17c575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aea0902-9823-4d82-a2bf-fd4c8fe457bd}" ma:internalName="TaxCatchAll" ma:showField="CatchAllData" ma:web="1d162527-c308-4a98-98b8-9e726c57d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5AD3E6-3D34-41BF-9B97-4E519C723BB1}">
  <ds:schemaRefs>
    <ds:schemaRef ds:uri="http://schemas.microsoft.com/sharepoint/v3/contenttype/forms"/>
  </ds:schemaRefs>
</ds:datastoreItem>
</file>

<file path=customXml/itemProps2.xml><?xml version="1.0" encoding="utf-8"?>
<ds:datastoreItem xmlns:ds="http://schemas.openxmlformats.org/officeDocument/2006/customXml" ds:itemID="{CD82AC3E-2691-46FA-A37A-A23BDD5AF64F}">
  <ds:schemaRefs>
    <ds:schemaRef ds:uri="http://schemas.microsoft.com/office/2006/metadata/properties"/>
    <ds:schemaRef ds:uri="http://schemas.microsoft.com/office/infopath/2007/PartnerControls"/>
    <ds:schemaRef ds:uri="c497441b-d3fe-4788-8629-aff52d38f515"/>
    <ds:schemaRef ds:uri="1d162527-c308-4a98-98b8-9e726c57dd8b"/>
  </ds:schemaRefs>
</ds:datastoreItem>
</file>

<file path=customXml/itemProps3.xml><?xml version="1.0" encoding="utf-8"?>
<ds:datastoreItem xmlns:ds="http://schemas.openxmlformats.org/officeDocument/2006/customXml" ds:itemID="{5445B318-2FFE-45DE-8234-BFEA0A1A07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Read First - Instructions</vt:lpstr>
      <vt:lpstr>Self-Assessment Sheet</vt:lpstr>
      <vt:lpstr>Lists</vt:lpstr>
    </vt:vector>
  </TitlesOfParts>
  <Manager/>
  <Company>Care Quality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Turner, Jon</dc:creator>
  <cp:keywords/>
  <dc:description/>
  <cp:lastModifiedBy>Chris Gorman</cp:lastModifiedBy>
  <cp:revision/>
  <dcterms:created xsi:type="dcterms:W3CDTF">2021-06-28T13:47:28Z</dcterms:created>
  <dcterms:modified xsi:type="dcterms:W3CDTF">2024-12-06T16:30:40Z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0x010100480EA4E9A0D10A4B86B174D08978D5EB</vt:lpwstr>
  </property>
</Properties>
</file>